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135" windowWidth="9375" windowHeight="4890" tabRatio="599"/>
  </bookViews>
  <sheets>
    <sheet name="таблица 2018" sheetId="75" r:id="rId1"/>
  </sheets>
  <calcPr calcId="125725"/>
</workbook>
</file>

<file path=xl/calcChain.xml><?xml version="1.0" encoding="utf-8"?>
<calcChain xmlns="http://schemas.openxmlformats.org/spreadsheetml/2006/main">
  <c r="Z31" i="75"/>
  <c r="Z30"/>
  <c r="Z29"/>
  <c r="Z28"/>
  <c r="Z27"/>
  <c r="Z26"/>
  <c r="Z24"/>
  <c r="Z23"/>
  <c r="Z22"/>
  <c r="Z21"/>
  <c r="Z20"/>
  <c r="Z19"/>
  <c r="Z17"/>
  <c r="Z16"/>
  <c r="Z15"/>
  <c r="Z14"/>
  <c r="Z13"/>
  <c r="Y22"/>
  <c r="Y31"/>
  <c r="Y30"/>
  <c r="Y29"/>
  <c r="Y28"/>
  <c r="Y27"/>
  <c r="Y26"/>
  <c r="Y24"/>
  <c r="Y23"/>
  <c r="Y21"/>
  <c r="Y20"/>
  <c r="Y19"/>
  <c r="Y17"/>
  <c r="Y16"/>
  <c r="Y15"/>
  <c r="Y14"/>
  <c r="Y13"/>
</calcChain>
</file>

<file path=xl/sharedStrings.xml><?xml version="1.0" encoding="utf-8"?>
<sst xmlns="http://schemas.openxmlformats.org/spreadsheetml/2006/main" count="106" uniqueCount="54">
  <si>
    <t>ЦССИ ФСО России в КК</t>
  </si>
  <si>
    <t>ГУ МВД России по КК</t>
  </si>
  <si>
    <t>УФССП России по КК</t>
  </si>
  <si>
    <t>II ГРУППА</t>
  </si>
  <si>
    <t>I ГРУППА</t>
  </si>
  <si>
    <t>г. Краснодар</t>
  </si>
  <si>
    <t xml:space="preserve"> видов</t>
  </si>
  <si>
    <t>ГУ МЧС России по КК</t>
  </si>
  <si>
    <t>УФНС России по КК</t>
  </si>
  <si>
    <t xml:space="preserve">  </t>
  </si>
  <si>
    <t>№</t>
  </si>
  <si>
    <t>СВОДНАЯ ТАБЛИЦА</t>
  </si>
  <si>
    <t>после</t>
  </si>
  <si>
    <t>подразделение</t>
  </si>
  <si>
    <t>4-х</t>
  </si>
  <si>
    <t>видов</t>
  </si>
  <si>
    <t>м</t>
  </si>
  <si>
    <t>о</t>
  </si>
  <si>
    <t>Краснодарская таможня</t>
  </si>
  <si>
    <t>УФСБ России по КК</t>
  </si>
  <si>
    <t>ОГФС России в г. Краснодаре</t>
  </si>
  <si>
    <t>УФСИН  России по КК</t>
  </si>
  <si>
    <t>УМВД РФ по г. Краснодару</t>
  </si>
  <si>
    <t>ПУ ФСБ России по КК</t>
  </si>
  <si>
    <t>Мини-футбол</t>
  </si>
  <si>
    <t>6-и</t>
  </si>
  <si>
    <t>Гиревой спорт</t>
  </si>
  <si>
    <t>Место в комплек зачете</t>
  </si>
  <si>
    <t>КрУ МВД России</t>
  </si>
  <si>
    <t>СУ СК РФ по КК</t>
  </si>
  <si>
    <t>Сумма очков по 6 зачет-ным видам</t>
  </si>
  <si>
    <t>ГУ ФСВ НГ России по КК</t>
  </si>
  <si>
    <t>Сумма очков по 8 видам</t>
  </si>
  <si>
    <t>Плавание</t>
  </si>
  <si>
    <t>Летний биатлон</t>
  </si>
  <si>
    <t>Волейбол</t>
  </si>
  <si>
    <t>Стрельба из боевого оружия</t>
  </si>
  <si>
    <t>2-х</t>
  </si>
  <si>
    <t xml:space="preserve"> Л/а кросс</t>
  </si>
  <si>
    <t xml:space="preserve">    результатов соревнований среди КФК, в зачет 60-й Спартакиады ККО ОГО ВФСО "Динамо" по служебно-прикладным видам спорта</t>
  </si>
  <si>
    <t>III ГРУППА</t>
  </si>
  <si>
    <t>УТ МВД России по ЮФО</t>
  </si>
  <si>
    <t xml:space="preserve">                        Главный судья</t>
  </si>
  <si>
    <t xml:space="preserve">                                     * - виды по которым прошел зачет</t>
  </si>
  <si>
    <t>2018г.</t>
  </si>
  <si>
    <t>н/у</t>
  </si>
  <si>
    <t>л/а эстафета 4х400м</t>
  </si>
  <si>
    <t>в/ч 6820 ЮО ВНГ России</t>
  </si>
  <si>
    <t>в/ч 3703 ФС ВНГ России</t>
  </si>
  <si>
    <t>19-23.03</t>
  </si>
  <si>
    <t xml:space="preserve"> 06-10.08</t>
  </si>
  <si>
    <t>24.08</t>
  </si>
  <si>
    <t xml:space="preserve"> 4-5</t>
  </si>
  <si>
    <t xml:space="preserve"> 3-4</t>
  </si>
</sst>
</file>

<file path=xl/styles.xml><?xml version="1.0" encoding="utf-8"?>
<styleSheet xmlns="http://schemas.openxmlformats.org/spreadsheetml/2006/main">
  <numFmts count="1">
    <numFmt numFmtId="164" formatCode="d/mm"/>
  </numFmts>
  <fonts count="12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5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thick">
        <color indexed="3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" xfId="0" applyFont="1" applyFill="1" applyBorder="1"/>
    <xf numFmtId="1" fontId="3" fillId="0" borderId="0" xfId="0" applyNumberFormat="1" applyFont="1"/>
    <xf numFmtId="0" fontId="4" fillId="0" borderId="0" xfId="0" applyFont="1" applyFill="1" applyBorder="1" applyAlignment="1">
      <alignment horizontal="left" vertical="center"/>
    </xf>
    <xf numFmtId="1" fontId="2" fillId="0" borderId="6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" fontId="2" fillId="0" borderId="9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/>
    <xf numFmtId="1" fontId="8" fillId="0" borderId="24" xfId="0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54" xfId="0" applyNumberFormat="1" applyFont="1" applyFill="1" applyBorder="1" applyAlignment="1">
      <alignment horizontal="left" vertical="center" wrapText="1"/>
    </xf>
    <xf numFmtId="1" fontId="9" fillId="3" borderId="2" xfId="0" applyNumberFormat="1" applyFont="1" applyFill="1" applyBorder="1" applyAlignment="1">
      <alignment horizontal="centerContinuous" vertical="center"/>
    </xf>
    <xf numFmtId="1" fontId="9" fillId="3" borderId="5" xfId="0" applyNumberFormat="1" applyFont="1" applyFill="1" applyBorder="1" applyAlignment="1">
      <alignment horizontal="centerContinuous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1" fontId="1" fillId="3" borderId="17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/>
    </xf>
    <xf numFmtId="1" fontId="1" fillId="3" borderId="22" xfId="0" applyNumberFormat="1" applyFont="1" applyFill="1" applyBorder="1" applyAlignment="1">
      <alignment horizontal="center" vertical="center"/>
    </xf>
    <xf numFmtId="1" fontId="8" fillId="3" borderId="29" xfId="0" applyNumberFormat="1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/>
    </xf>
    <xf numFmtId="1" fontId="1" fillId="3" borderId="14" xfId="0" applyNumberFormat="1" applyFont="1" applyFill="1" applyBorder="1" applyAlignment="1">
      <alignment horizontal="center" vertical="center"/>
    </xf>
    <xf numFmtId="1" fontId="1" fillId="3" borderId="19" xfId="0" applyNumberFormat="1" applyFont="1" applyFill="1" applyBorder="1" applyAlignment="1">
      <alignment horizontal="center" vertical="center"/>
    </xf>
    <xf numFmtId="1" fontId="1" fillId="3" borderId="28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 vertical="center" wrapText="1"/>
    </xf>
    <xf numFmtId="1" fontId="1" fillId="0" borderId="57" xfId="0" applyNumberFormat="1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29" xfId="0" applyNumberFormat="1" applyFont="1" applyFill="1" applyBorder="1" applyAlignment="1">
      <alignment horizontal="center" vertical="center" wrapText="1"/>
    </xf>
    <xf numFmtId="1" fontId="1" fillId="0" borderId="60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left" vertical="center" wrapText="1"/>
    </xf>
    <xf numFmtId="1" fontId="2" fillId="0" borderId="50" xfId="0" applyNumberFormat="1" applyFont="1" applyFill="1" applyBorder="1" applyAlignment="1">
      <alignment horizontal="left" vertical="center" wrapText="1"/>
    </xf>
    <xf numFmtId="1" fontId="2" fillId="0" borderId="9" xfId="0" applyNumberFormat="1" applyFont="1" applyBorder="1"/>
    <xf numFmtId="1" fontId="2" fillId="0" borderId="47" xfId="0" applyNumberFormat="1" applyFont="1" applyBorder="1"/>
    <xf numFmtId="1" fontId="2" fillId="0" borderId="9" xfId="0" applyNumberFormat="1" applyFont="1" applyFill="1" applyBorder="1"/>
    <xf numFmtId="1" fontId="2" fillId="0" borderId="47" xfId="0" applyNumberFormat="1" applyFont="1" applyFill="1" applyBorder="1" applyAlignment="1">
      <alignment horizontal="left" vertical="center" wrapText="1"/>
    </xf>
    <xf numFmtId="1" fontId="1" fillId="4" borderId="8" xfId="0" applyNumberFormat="1" applyFont="1" applyFill="1" applyBorder="1" applyAlignment="1">
      <alignment horizontal="center" vertical="center"/>
    </xf>
    <xf numFmtId="1" fontId="1" fillId="4" borderId="61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164" fontId="8" fillId="0" borderId="33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1" fontId="9" fillId="3" borderId="33" xfId="0" applyNumberFormat="1" applyFont="1" applyFill="1" applyBorder="1" applyAlignment="1">
      <alignment horizontal="center" vertical="center"/>
    </xf>
    <xf numFmtId="1" fontId="9" fillId="3" borderId="34" xfId="0" applyNumberFormat="1" applyFont="1" applyFill="1" applyBorder="1" applyAlignment="1">
      <alignment horizontal="center" vertical="center"/>
    </xf>
    <xf numFmtId="1" fontId="9" fillId="3" borderId="31" xfId="0" applyNumberFormat="1" applyFont="1" applyFill="1" applyBorder="1" applyAlignment="1">
      <alignment horizontal="center" vertical="center"/>
    </xf>
    <xf numFmtId="1" fontId="9" fillId="3" borderId="3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2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752475</xdr:colOff>
      <xdr:row>5</xdr:row>
      <xdr:rowOff>57150</xdr:rowOff>
    </xdr:to>
    <xdr:pic>
      <xdr:nvPicPr>
        <xdr:cNvPr id="227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7625"/>
          <a:ext cx="9239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1238250</xdr:colOff>
      <xdr:row>5</xdr:row>
      <xdr:rowOff>123825</xdr:rowOff>
    </xdr:to>
    <xdr:pic>
      <xdr:nvPicPr>
        <xdr:cNvPr id="22782" name="Picture 2" descr="сканирование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66675"/>
          <a:ext cx="14668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4"/>
  <sheetViews>
    <sheetView tabSelected="1" topLeftCell="A4" zoomScale="70" zoomScaleNormal="70" workbookViewId="0">
      <selection activeCell="AC21" sqref="AC21"/>
    </sheetView>
  </sheetViews>
  <sheetFormatPr defaultRowHeight="12.75"/>
  <cols>
    <col min="1" max="1" width="3.7109375" customWidth="1"/>
    <col min="2" max="2" width="41" customWidth="1"/>
    <col min="3" max="6" width="6.28515625" customWidth="1"/>
    <col min="7" max="7" width="5.28515625" customWidth="1"/>
    <col min="8" max="8" width="6.140625" customWidth="1"/>
    <col min="9" max="12" width="6.28515625" customWidth="1"/>
    <col min="13" max="14" width="5.28515625" customWidth="1"/>
    <col min="15" max="18" width="6.28515625" customWidth="1"/>
    <col min="19" max="20" width="5.28515625" customWidth="1"/>
    <col min="21" max="24" width="6.28515625" customWidth="1"/>
    <col min="25" max="25" width="8.5703125" customWidth="1"/>
    <col min="26" max="26" width="9.7109375" customWidth="1"/>
    <col min="27" max="27" width="9" customWidth="1"/>
  </cols>
  <sheetData>
    <row r="1" spans="1:237" s="2" customFormat="1">
      <c r="AA1" s="2" t="s">
        <v>9</v>
      </c>
    </row>
    <row r="2" spans="1:237" s="2" customFormat="1"/>
    <row r="3" spans="1:237" s="2" customFormat="1" ht="6" customHeight="1"/>
    <row r="4" spans="1:237" s="2" customFormat="1" ht="25.5">
      <c r="A4" s="93" t="s">
        <v>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</row>
    <row r="5" spans="1:237" s="2" customFormat="1" ht="19.5" customHeight="1"/>
    <row r="6" spans="1:237" s="2" customFormat="1" ht="24.75" customHeight="1">
      <c r="A6" s="94" t="s">
        <v>39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37" s="3" customFormat="1" ht="22.5" customHeight="1" thickBot="1">
      <c r="A7" s="7" t="s">
        <v>44</v>
      </c>
      <c r="Z7" s="95" t="s">
        <v>5</v>
      </c>
      <c r="AA7" s="95"/>
    </row>
    <row r="8" spans="1:237" s="5" customFormat="1" ht="33.75" customHeight="1" thickTop="1">
      <c r="A8" s="83" t="s">
        <v>10</v>
      </c>
      <c r="B8" s="80" t="s">
        <v>13</v>
      </c>
      <c r="C8" s="102" t="s">
        <v>36</v>
      </c>
      <c r="D8" s="103"/>
      <c r="E8" s="102" t="s">
        <v>24</v>
      </c>
      <c r="F8" s="118"/>
      <c r="G8" s="44" t="s">
        <v>12</v>
      </c>
      <c r="H8" s="45"/>
      <c r="I8" s="96" t="s">
        <v>38</v>
      </c>
      <c r="J8" s="97"/>
      <c r="K8" s="100" t="s">
        <v>46</v>
      </c>
      <c r="L8" s="96"/>
      <c r="M8" s="44" t="s">
        <v>12</v>
      </c>
      <c r="N8" s="45"/>
      <c r="O8" s="100" t="s">
        <v>33</v>
      </c>
      <c r="P8" s="97"/>
      <c r="Q8" s="100" t="s">
        <v>26</v>
      </c>
      <c r="R8" s="96"/>
      <c r="S8" s="116" t="s">
        <v>12</v>
      </c>
      <c r="T8" s="117"/>
      <c r="U8" s="100" t="s">
        <v>35</v>
      </c>
      <c r="V8" s="97"/>
      <c r="W8" s="100" t="s">
        <v>34</v>
      </c>
      <c r="X8" s="97"/>
      <c r="Y8" s="119" t="s">
        <v>32</v>
      </c>
      <c r="Z8" s="108" t="s">
        <v>30</v>
      </c>
      <c r="AA8" s="127" t="s">
        <v>27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</row>
    <row r="9" spans="1:237" s="4" customFormat="1" ht="33.75" customHeight="1">
      <c r="A9" s="84"/>
      <c r="B9" s="81"/>
      <c r="C9" s="104"/>
      <c r="D9" s="105"/>
      <c r="E9" s="104"/>
      <c r="F9" s="115"/>
      <c r="G9" s="90" t="s">
        <v>37</v>
      </c>
      <c r="H9" s="91"/>
      <c r="I9" s="98"/>
      <c r="J9" s="99"/>
      <c r="K9" s="101"/>
      <c r="L9" s="98"/>
      <c r="M9" s="90" t="s">
        <v>14</v>
      </c>
      <c r="N9" s="91"/>
      <c r="O9" s="101"/>
      <c r="P9" s="99"/>
      <c r="Q9" s="101"/>
      <c r="R9" s="98"/>
      <c r="S9" s="106" t="s">
        <v>25</v>
      </c>
      <c r="T9" s="107"/>
      <c r="U9" s="101"/>
      <c r="V9" s="99"/>
      <c r="W9" s="101"/>
      <c r="X9" s="99"/>
      <c r="Y9" s="120"/>
      <c r="Z9" s="109"/>
      <c r="AA9" s="128"/>
    </row>
    <row r="10" spans="1:237" s="4" customFormat="1" ht="14.25" customHeight="1">
      <c r="A10" s="84"/>
      <c r="B10" s="81"/>
      <c r="C10" s="86">
        <v>43158</v>
      </c>
      <c r="D10" s="87"/>
      <c r="E10" s="86" t="s">
        <v>49</v>
      </c>
      <c r="F10" s="111"/>
      <c r="G10" s="88" t="s">
        <v>6</v>
      </c>
      <c r="H10" s="89"/>
      <c r="I10" s="87">
        <v>43210</v>
      </c>
      <c r="J10" s="111"/>
      <c r="K10" s="86">
        <v>43210</v>
      </c>
      <c r="L10" s="87"/>
      <c r="M10" s="88" t="s">
        <v>6</v>
      </c>
      <c r="N10" s="89"/>
      <c r="O10" s="86">
        <v>43308</v>
      </c>
      <c r="P10" s="111"/>
      <c r="Q10" s="86">
        <v>43315</v>
      </c>
      <c r="R10" s="87"/>
      <c r="S10" s="122" t="s">
        <v>15</v>
      </c>
      <c r="T10" s="123"/>
      <c r="U10" s="86" t="s">
        <v>50</v>
      </c>
      <c r="V10" s="111"/>
      <c r="W10" s="112" t="s">
        <v>51</v>
      </c>
      <c r="X10" s="113"/>
      <c r="Y10" s="120"/>
      <c r="Z10" s="109"/>
      <c r="AA10" s="128"/>
    </row>
    <row r="11" spans="1:237" s="4" customFormat="1" ht="14.25" customHeight="1" thickBot="1">
      <c r="A11" s="85"/>
      <c r="B11" s="82"/>
      <c r="C11" s="14" t="s">
        <v>16</v>
      </c>
      <c r="D11" s="15" t="s">
        <v>17</v>
      </c>
      <c r="E11" s="16" t="s">
        <v>16</v>
      </c>
      <c r="F11" s="17" t="s">
        <v>17</v>
      </c>
      <c r="G11" s="54" t="s">
        <v>17</v>
      </c>
      <c r="H11" s="55" t="s">
        <v>16</v>
      </c>
      <c r="I11" s="16" t="s">
        <v>16</v>
      </c>
      <c r="J11" s="17" t="s">
        <v>17</v>
      </c>
      <c r="K11" s="14" t="s">
        <v>16</v>
      </c>
      <c r="L11" s="15" t="s">
        <v>17</v>
      </c>
      <c r="M11" s="54" t="s">
        <v>17</v>
      </c>
      <c r="N11" s="55" t="s">
        <v>16</v>
      </c>
      <c r="O11" s="14" t="s">
        <v>16</v>
      </c>
      <c r="P11" s="15" t="s">
        <v>17</v>
      </c>
      <c r="Q11" s="14" t="s">
        <v>16</v>
      </c>
      <c r="R11" s="15" t="s">
        <v>17</v>
      </c>
      <c r="S11" s="59" t="s">
        <v>17</v>
      </c>
      <c r="T11" s="60" t="s">
        <v>16</v>
      </c>
      <c r="U11" s="14" t="s">
        <v>16</v>
      </c>
      <c r="V11" s="17" t="s">
        <v>17</v>
      </c>
      <c r="W11" s="14" t="s">
        <v>16</v>
      </c>
      <c r="X11" s="17" t="s">
        <v>17</v>
      </c>
      <c r="Y11" s="121"/>
      <c r="Z11" s="110"/>
      <c r="AA11" s="129"/>
    </row>
    <row r="12" spans="1:237" s="2" customFormat="1" ht="24.75" customHeight="1" thickBot="1">
      <c r="A12" s="76" t="s">
        <v>4</v>
      </c>
      <c r="B12" s="77"/>
      <c r="C12" s="77"/>
      <c r="D12" s="77"/>
      <c r="E12" s="124"/>
      <c r="F12" s="124"/>
      <c r="G12" s="124"/>
      <c r="H12" s="124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125"/>
      <c r="X12" s="125"/>
      <c r="Y12" s="77"/>
      <c r="Z12" s="77"/>
      <c r="AA12" s="126"/>
    </row>
    <row r="13" spans="1:237" s="6" customFormat="1" ht="24" customHeight="1" thickBot="1">
      <c r="A13" s="10">
        <v>1</v>
      </c>
      <c r="B13" s="8" t="s">
        <v>1</v>
      </c>
      <c r="C13" s="130">
        <v>1</v>
      </c>
      <c r="D13" s="19">
        <v>6</v>
      </c>
      <c r="E13" s="130">
        <v>1</v>
      </c>
      <c r="F13" s="19">
        <v>6</v>
      </c>
      <c r="G13" s="46">
        <v>12</v>
      </c>
      <c r="H13" s="47">
        <v>1</v>
      </c>
      <c r="I13" s="131">
        <v>1</v>
      </c>
      <c r="J13" s="19">
        <v>6</v>
      </c>
      <c r="K13" s="130">
        <v>4</v>
      </c>
      <c r="L13" s="20">
        <v>3</v>
      </c>
      <c r="M13" s="56">
        <v>21</v>
      </c>
      <c r="N13" s="47">
        <v>1</v>
      </c>
      <c r="O13" s="130">
        <v>3</v>
      </c>
      <c r="P13" s="20">
        <v>4</v>
      </c>
      <c r="Q13" s="18">
        <v>5</v>
      </c>
      <c r="R13" s="20">
        <v>2</v>
      </c>
      <c r="S13" s="56">
        <v>27</v>
      </c>
      <c r="T13" s="47">
        <v>3</v>
      </c>
      <c r="U13" s="18" t="s">
        <v>45</v>
      </c>
      <c r="V13" s="20">
        <v>0</v>
      </c>
      <c r="W13" s="130">
        <v>2</v>
      </c>
      <c r="X13" s="20">
        <v>5</v>
      </c>
      <c r="Y13" s="74">
        <f>SUM(D13,F13,J13,L13,P13,R13,V13,X13)</f>
        <v>32</v>
      </c>
      <c r="Z13" s="74">
        <f>SUM(D13,F13,J13,L13,P13,X13)</f>
        <v>30</v>
      </c>
      <c r="AA13" s="22">
        <v>2</v>
      </c>
    </row>
    <row r="14" spans="1:237" s="6" customFormat="1" ht="24" customHeight="1" thickBot="1">
      <c r="A14" s="11">
        <v>2</v>
      </c>
      <c r="B14" s="9" t="s">
        <v>21</v>
      </c>
      <c r="C14" s="132">
        <v>3</v>
      </c>
      <c r="D14" s="24">
        <v>4</v>
      </c>
      <c r="E14" s="23">
        <v>3</v>
      </c>
      <c r="F14" s="24">
        <v>4</v>
      </c>
      <c r="G14" s="48">
        <v>8</v>
      </c>
      <c r="H14" s="49">
        <v>3</v>
      </c>
      <c r="I14" s="133">
        <v>2</v>
      </c>
      <c r="J14" s="24">
        <v>5</v>
      </c>
      <c r="K14" s="132">
        <v>2</v>
      </c>
      <c r="L14" s="25">
        <v>5</v>
      </c>
      <c r="M14" s="57">
        <v>18</v>
      </c>
      <c r="N14" s="49">
        <v>3</v>
      </c>
      <c r="O14" s="132">
        <v>1</v>
      </c>
      <c r="P14" s="25">
        <v>6</v>
      </c>
      <c r="Q14" s="132">
        <v>1</v>
      </c>
      <c r="R14" s="25">
        <v>6</v>
      </c>
      <c r="S14" s="57">
        <v>30</v>
      </c>
      <c r="T14" s="49">
        <v>1</v>
      </c>
      <c r="U14" s="23">
        <v>4</v>
      </c>
      <c r="V14" s="25">
        <v>3</v>
      </c>
      <c r="W14" s="132">
        <v>3</v>
      </c>
      <c r="X14" s="25">
        <v>4</v>
      </c>
      <c r="Y14" s="74">
        <f>SUM(D14,F14,J14,L14,P14,R14,V14,X14)</f>
        <v>37</v>
      </c>
      <c r="Z14" s="74">
        <f>SUM(D14,J14,L14,P14,R14,X14)</f>
        <v>30</v>
      </c>
      <c r="AA14" s="27">
        <v>3</v>
      </c>
    </row>
    <row r="15" spans="1:237" s="6" customFormat="1" ht="24" customHeight="1" thickBot="1">
      <c r="A15" s="11">
        <v>3</v>
      </c>
      <c r="B15" s="9" t="s">
        <v>28</v>
      </c>
      <c r="C15" s="132">
        <v>2</v>
      </c>
      <c r="D15" s="24">
        <v>5</v>
      </c>
      <c r="E15" s="132">
        <v>2</v>
      </c>
      <c r="F15" s="24">
        <v>5</v>
      </c>
      <c r="G15" s="48">
        <v>10</v>
      </c>
      <c r="H15" s="49">
        <v>2</v>
      </c>
      <c r="I15" s="26">
        <v>3</v>
      </c>
      <c r="J15" s="24">
        <v>4</v>
      </c>
      <c r="K15" s="132">
        <v>1</v>
      </c>
      <c r="L15" s="25">
        <v>6</v>
      </c>
      <c r="M15" s="57">
        <v>20</v>
      </c>
      <c r="N15" s="49">
        <v>2</v>
      </c>
      <c r="O15" s="132">
        <v>2</v>
      </c>
      <c r="P15" s="25">
        <v>5</v>
      </c>
      <c r="Q15" s="132">
        <v>2</v>
      </c>
      <c r="R15" s="25">
        <v>5</v>
      </c>
      <c r="S15" s="57">
        <v>30</v>
      </c>
      <c r="T15" s="49">
        <v>2</v>
      </c>
      <c r="U15" s="23">
        <v>2</v>
      </c>
      <c r="V15" s="25">
        <v>5</v>
      </c>
      <c r="W15" s="132">
        <v>1</v>
      </c>
      <c r="X15" s="25">
        <v>6</v>
      </c>
      <c r="Y15" s="74">
        <f>SUM(D15,F15,J15,L15,P15,R15,V15,X15)</f>
        <v>41</v>
      </c>
      <c r="Z15" s="74">
        <f>SUM(D15,F15,L15,P15,R15,X15)</f>
        <v>32</v>
      </c>
      <c r="AA15" s="27">
        <v>1</v>
      </c>
    </row>
    <row r="16" spans="1:237" s="6" customFormat="1" ht="24" customHeight="1" thickBot="1">
      <c r="A16" s="11">
        <v>4</v>
      </c>
      <c r="B16" s="39" t="s">
        <v>31</v>
      </c>
      <c r="C16" s="132">
        <v>4</v>
      </c>
      <c r="D16" s="24">
        <v>3</v>
      </c>
      <c r="E16" s="132">
        <v>5</v>
      </c>
      <c r="F16" s="24">
        <v>2</v>
      </c>
      <c r="G16" s="48">
        <v>5</v>
      </c>
      <c r="H16" s="49" t="s">
        <v>52</v>
      </c>
      <c r="I16" s="133">
        <v>5</v>
      </c>
      <c r="J16" s="24">
        <v>2</v>
      </c>
      <c r="K16" s="23" t="s">
        <v>45</v>
      </c>
      <c r="L16" s="25">
        <v>0</v>
      </c>
      <c r="M16" s="57">
        <v>7</v>
      </c>
      <c r="N16" s="49">
        <v>5</v>
      </c>
      <c r="O16" s="132">
        <v>5</v>
      </c>
      <c r="P16" s="25">
        <v>2</v>
      </c>
      <c r="Q16" s="132">
        <v>3</v>
      </c>
      <c r="R16" s="25">
        <v>4</v>
      </c>
      <c r="S16" s="57">
        <v>13</v>
      </c>
      <c r="T16" s="49">
        <v>5</v>
      </c>
      <c r="U16" s="132">
        <v>3</v>
      </c>
      <c r="V16" s="25">
        <v>4</v>
      </c>
      <c r="W16" s="23" t="s">
        <v>45</v>
      </c>
      <c r="X16" s="25">
        <v>0</v>
      </c>
      <c r="Y16" s="74">
        <f>SUM(D16,F16,J16,L16,P16,R16,V16,X16)</f>
        <v>17</v>
      </c>
      <c r="Z16" s="74">
        <f>SUM(D16,F16,J16,P16,R16,V16)</f>
        <v>17</v>
      </c>
      <c r="AA16" s="28">
        <v>5</v>
      </c>
    </row>
    <row r="17" spans="1:27" s="6" customFormat="1" ht="24" customHeight="1" thickBot="1">
      <c r="A17" s="40">
        <v>5</v>
      </c>
      <c r="B17" s="43" t="s">
        <v>23</v>
      </c>
      <c r="C17" s="29">
        <v>5</v>
      </c>
      <c r="D17" s="30">
        <v>2</v>
      </c>
      <c r="E17" s="134">
        <v>4</v>
      </c>
      <c r="F17" s="30">
        <v>3</v>
      </c>
      <c r="G17" s="50">
        <v>5</v>
      </c>
      <c r="H17" s="51" t="s">
        <v>52</v>
      </c>
      <c r="I17" s="135">
        <v>4</v>
      </c>
      <c r="J17" s="30">
        <v>3</v>
      </c>
      <c r="K17" s="134">
        <v>3</v>
      </c>
      <c r="L17" s="31">
        <v>4</v>
      </c>
      <c r="M17" s="58">
        <v>12</v>
      </c>
      <c r="N17" s="51">
        <v>4</v>
      </c>
      <c r="O17" s="134">
        <v>4</v>
      </c>
      <c r="P17" s="31">
        <v>3</v>
      </c>
      <c r="Q17" s="134">
        <v>4</v>
      </c>
      <c r="R17" s="31">
        <v>3</v>
      </c>
      <c r="S17" s="58">
        <v>18</v>
      </c>
      <c r="T17" s="51">
        <v>4</v>
      </c>
      <c r="U17" s="134">
        <v>1</v>
      </c>
      <c r="V17" s="31">
        <v>6</v>
      </c>
      <c r="W17" s="29" t="s">
        <v>45</v>
      </c>
      <c r="X17" s="31">
        <v>0</v>
      </c>
      <c r="Y17" s="75">
        <f>SUM(D17,F17,J17,L17,P17,R17,V17,X17)</f>
        <v>24</v>
      </c>
      <c r="Z17" s="75">
        <f>SUM(F17,J17,L17,P17,R17,V17)</f>
        <v>22</v>
      </c>
      <c r="AA17" s="38">
        <v>4</v>
      </c>
    </row>
    <row r="18" spans="1:27" s="6" customFormat="1" ht="24" customHeight="1" thickBot="1">
      <c r="A18" s="114" t="s">
        <v>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15"/>
    </row>
    <row r="19" spans="1:27" s="6" customFormat="1" ht="24" customHeight="1" thickBot="1">
      <c r="A19" s="65">
        <v>1</v>
      </c>
      <c r="B19" s="68" t="s">
        <v>19</v>
      </c>
      <c r="C19" s="21">
        <v>2</v>
      </c>
      <c r="D19" s="19">
        <v>5</v>
      </c>
      <c r="E19" s="18">
        <v>2</v>
      </c>
      <c r="F19" s="19">
        <v>5</v>
      </c>
      <c r="G19" s="46">
        <v>10</v>
      </c>
      <c r="H19" s="47">
        <v>2</v>
      </c>
      <c r="I19" s="131">
        <v>1</v>
      </c>
      <c r="J19" s="19">
        <v>6</v>
      </c>
      <c r="K19" s="130">
        <v>1</v>
      </c>
      <c r="L19" s="20">
        <v>6</v>
      </c>
      <c r="M19" s="56">
        <v>22</v>
      </c>
      <c r="N19" s="47">
        <v>1</v>
      </c>
      <c r="O19" s="130">
        <v>1</v>
      </c>
      <c r="P19" s="20">
        <v>6</v>
      </c>
      <c r="Q19" s="130">
        <v>1</v>
      </c>
      <c r="R19" s="20">
        <v>6</v>
      </c>
      <c r="S19" s="56">
        <v>34</v>
      </c>
      <c r="T19" s="47">
        <v>1</v>
      </c>
      <c r="U19" s="130">
        <v>1</v>
      </c>
      <c r="V19" s="20">
        <v>6</v>
      </c>
      <c r="W19" s="130">
        <v>1</v>
      </c>
      <c r="X19" s="20">
        <v>6</v>
      </c>
      <c r="Y19" s="74">
        <f t="shared" ref="Y19:Y24" si="0">SUM(D19,F19,J19,L19,P19,R19,V19,X19)</f>
        <v>46</v>
      </c>
      <c r="Z19" s="74">
        <f>SUM(J19,L19,P19,R19,V19,X19)</f>
        <v>36</v>
      </c>
      <c r="AA19" s="22">
        <v>1</v>
      </c>
    </row>
    <row r="20" spans="1:27" s="6" customFormat="1" ht="24" customHeight="1" thickBot="1">
      <c r="A20" s="64">
        <v>2</v>
      </c>
      <c r="B20" s="13" t="s">
        <v>22</v>
      </c>
      <c r="C20" s="133">
        <v>1</v>
      </c>
      <c r="D20" s="24">
        <v>6</v>
      </c>
      <c r="E20" s="132">
        <v>1</v>
      </c>
      <c r="F20" s="24">
        <v>6</v>
      </c>
      <c r="G20" s="48">
        <v>12</v>
      </c>
      <c r="H20" s="49">
        <v>1</v>
      </c>
      <c r="I20" s="26" t="s">
        <v>45</v>
      </c>
      <c r="J20" s="24">
        <v>0</v>
      </c>
      <c r="K20" s="132">
        <v>3</v>
      </c>
      <c r="L20" s="25">
        <v>4</v>
      </c>
      <c r="M20" s="57">
        <v>16</v>
      </c>
      <c r="N20" s="49">
        <v>2</v>
      </c>
      <c r="O20" s="132">
        <v>2</v>
      </c>
      <c r="P20" s="25">
        <v>5</v>
      </c>
      <c r="Q20" s="23" t="s">
        <v>45</v>
      </c>
      <c r="R20" s="25">
        <v>0</v>
      </c>
      <c r="S20" s="57">
        <v>21</v>
      </c>
      <c r="T20" s="49">
        <v>2</v>
      </c>
      <c r="U20" s="23" t="s">
        <v>45</v>
      </c>
      <c r="V20" s="25">
        <v>0</v>
      </c>
      <c r="W20" s="23" t="s">
        <v>45</v>
      </c>
      <c r="X20" s="25">
        <v>0</v>
      </c>
      <c r="Y20" s="74">
        <f t="shared" si="0"/>
        <v>21</v>
      </c>
      <c r="Z20" s="74">
        <f>SUM(D20,F20,L20,P20,)</f>
        <v>21</v>
      </c>
      <c r="AA20" s="28">
        <v>5</v>
      </c>
    </row>
    <row r="21" spans="1:27" s="6" customFormat="1" ht="24" customHeight="1" thickBot="1">
      <c r="A21" s="64">
        <v>3</v>
      </c>
      <c r="B21" s="13" t="s">
        <v>48</v>
      </c>
      <c r="C21" s="26">
        <v>6</v>
      </c>
      <c r="D21" s="24">
        <v>1</v>
      </c>
      <c r="E21" s="132">
        <v>3</v>
      </c>
      <c r="F21" s="24">
        <v>4</v>
      </c>
      <c r="G21" s="48">
        <v>5</v>
      </c>
      <c r="H21" s="49" t="s">
        <v>52</v>
      </c>
      <c r="I21" s="133">
        <v>4</v>
      </c>
      <c r="J21" s="24">
        <v>3</v>
      </c>
      <c r="K21" s="23">
        <v>5</v>
      </c>
      <c r="L21" s="25">
        <v>2</v>
      </c>
      <c r="M21" s="57">
        <v>10</v>
      </c>
      <c r="N21" s="49">
        <v>5</v>
      </c>
      <c r="O21" s="132">
        <v>3</v>
      </c>
      <c r="P21" s="25">
        <v>4</v>
      </c>
      <c r="Q21" s="132">
        <v>2</v>
      </c>
      <c r="R21" s="25">
        <v>5</v>
      </c>
      <c r="S21" s="57">
        <v>19</v>
      </c>
      <c r="T21" s="49">
        <v>5</v>
      </c>
      <c r="U21" s="132">
        <v>4</v>
      </c>
      <c r="V21" s="25">
        <v>3</v>
      </c>
      <c r="W21" s="132">
        <v>3</v>
      </c>
      <c r="X21" s="25">
        <v>4</v>
      </c>
      <c r="Y21" s="74">
        <f t="shared" si="0"/>
        <v>26</v>
      </c>
      <c r="Z21" s="74">
        <f>SUM(F21,J21,P21,R21,V21, X21)</f>
        <v>23</v>
      </c>
      <c r="AA21" s="28">
        <v>4</v>
      </c>
    </row>
    <row r="22" spans="1:27" s="6" customFormat="1" ht="24" customHeight="1" thickBot="1">
      <c r="A22" s="64">
        <v>4</v>
      </c>
      <c r="B22" s="13" t="s">
        <v>29</v>
      </c>
      <c r="C22" s="133">
        <v>3</v>
      </c>
      <c r="D22" s="24">
        <v>4</v>
      </c>
      <c r="E22" s="132">
        <v>4</v>
      </c>
      <c r="F22" s="24">
        <v>3</v>
      </c>
      <c r="G22" s="48">
        <v>7</v>
      </c>
      <c r="H22" s="49">
        <v>3</v>
      </c>
      <c r="I22" s="133">
        <v>3</v>
      </c>
      <c r="J22" s="24">
        <v>4</v>
      </c>
      <c r="K22" s="132">
        <v>4</v>
      </c>
      <c r="L22" s="25">
        <v>3</v>
      </c>
      <c r="M22" s="57">
        <v>14</v>
      </c>
      <c r="N22" s="49">
        <v>4</v>
      </c>
      <c r="O22" s="23">
        <v>5</v>
      </c>
      <c r="P22" s="25">
        <v>2</v>
      </c>
      <c r="Q22" s="132">
        <v>3</v>
      </c>
      <c r="R22" s="25">
        <v>4</v>
      </c>
      <c r="S22" s="57">
        <v>20</v>
      </c>
      <c r="T22" s="49">
        <v>4</v>
      </c>
      <c r="U22" s="132">
        <v>2</v>
      </c>
      <c r="V22" s="25">
        <v>5</v>
      </c>
      <c r="W22" s="23">
        <v>4</v>
      </c>
      <c r="X22" s="25">
        <v>3</v>
      </c>
      <c r="Y22" s="74">
        <f t="shared" si="0"/>
        <v>28</v>
      </c>
      <c r="Z22" s="74">
        <f>SUM(D22,F22,J22,L22,R22,V22)</f>
        <v>23</v>
      </c>
      <c r="AA22" s="27">
        <v>3</v>
      </c>
    </row>
    <row r="23" spans="1:27" s="6" customFormat="1" ht="24" customHeight="1" thickBot="1">
      <c r="A23" s="64">
        <v>5</v>
      </c>
      <c r="B23" s="72" t="s">
        <v>2</v>
      </c>
      <c r="C23" s="133">
        <v>4</v>
      </c>
      <c r="D23" s="24">
        <v>3</v>
      </c>
      <c r="E23" s="33">
        <v>5</v>
      </c>
      <c r="F23" s="34">
        <v>2</v>
      </c>
      <c r="G23" s="52">
        <v>5</v>
      </c>
      <c r="H23" s="53" t="s">
        <v>52</v>
      </c>
      <c r="I23" s="133">
        <v>2</v>
      </c>
      <c r="J23" s="24">
        <v>5</v>
      </c>
      <c r="K23" s="132">
        <v>2</v>
      </c>
      <c r="L23" s="25">
        <v>5</v>
      </c>
      <c r="M23" s="57">
        <v>15</v>
      </c>
      <c r="N23" s="49">
        <v>3</v>
      </c>
      <c r="O23" s="132">
        <v>4</v>
      </c>
      <c r="P23" s="25">
        <v>3</v>
      </c>
      <c r="Q23" s="23">
        <v>4</v>
      </c>
      <c r="R23" s="25">
        <v>3</v>
      </c>
      <c r="S23" s="57">
        <v>21</v>
      </c>
      <c r="T23" s="49">
        <v>3</v>
      </c>
      <c r="U23" s="132">
        <v>3</v>
      </c>
      <c r="V23" s="25">
        <v>4</v>
      </c>
      <c r="W23" s="136">
        <v>2</v>
      </c>
      <c r="X23" s="36">
        <v>5</v>
      </c>
      <c r="Y23" s="74">
        <f t="shared" si="0"/>
        <v>30</v>
      </c>
      <c r="Z23" s="74">
        <f>SUM(D23,J23,L23,P23,V23,X23)</f>
        <v>25</v>
      </c>
      <c r="AA23" s="27">
        <v>2</v>
      </c>
    </row>
    <row r="24" spans="1:27" s="6" customFormat="1" ht="24" customHeight="1" thickBot="1">
      <c r="A24" s="64">
        <v>6</v>
      </c>
      <c r="B24" s="73" t="s">
        <v>0</v>
      </c>
      <c r="C24" s="135">
        <v>5</v>
      </c>
      <c r="D24" s="30">
        <v>2</v>
      </c>
      <c r="E24" s="29" t="s">
        <v>45</v>
      </c>
      <c r="F24" s="30">
        <v>0</v>
      </c>
      <c r="G24" s="50">
        <v>2</v>
      </c>
      <c r="H24" s="51">
        <v>6</v>
      </c>
      <c r="I24" s="37" t="s">
        <v>45</v>
      </c>
      <c r="J24" s="30">
        <v>0</v>
      </c>
      <c r="K24" s="29" t="s">
        <v>45</v>
      </c>
      <c r="L24" s="31">
        <v>0</v>
      </c>
      <c r="M24" s="58">
        <v>2</v>
      </c>
      <c r="N24" s="51">
        <v>6</v>
      </c>
      <c r="O24" s="134">
        <v>6</v>
      </c>
      <c r="P24" s="31">
        <v>1</v>
      </c>
      <c r="Q24" s="134">
        <v>5</v>
      </c>
      <c r="R24" s="31">
        <v>2</v>
      </c>
      <c r="S24" s="58">
        <v>5</v>
      </c>
      <c r="T24" s="51">
        <v>6</v>
      </c>
      <c r="U24" s="29" t="s">
        <v>45</v>
      </c>
      <c r="V24" s="31">
        <v>0</v>
      </c>
      <c r="W24" s="29" t="s">
        <v>45</v>
      </c>
      <c r="X24" s="31">
        <v>0</v>
      </c>
      <c r="Y24" s="75">
        <f t="shared" si="0"/>
        <v>5</v>
      </c>
      <c r="Z24" s="75">
        <f>SUM(D24,P24,R24,)</f>
        <v>5</v>
      </c>
      <c r="AA24" s="38">
        <v>6</v>
      </c>
    </row>
    <row r="25" spans="1:27" s="1" customFormat="1" ht="21" customHeight="1" thickBot="1">
      <c r="A25" s="76" t="s">
        <v>40</v>
      </c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9"/>
    </row>
    <row r="26" spans="1:27" s="6" customFormat="1" ht="24" customHeight="1" thickBot="1">
      <c r="A26" s="65">
        <v>1</v>
      </c>
      <c r="B26" s="68" t="s">
        <v>8</v>
      </c>
      <c r="C26" s="21" t="s">
        <v>45</v>
      </c>
      <c r="D26" s="19">
        <v>0</v>
      </c>
      <c r="E26" s="130">
        <v>1</v>
      </c>
      <c r="F26" s="19">
        <v>6</v>
      </c>
      <c r="G26" s="46">
        <v>6</v>
      </c>
      <c r="H26" s="47">
        <v>2</v>
      </c>
      <c r="I26" s="131">
        <v>3</v>
      </c>
      <c r="J26" s="19">
        <v>4</v>
      </c>
      <c r="K26" s="130">
        <v>3</v>
      </c>
      <c r="L26" s="20">
        <v>4</v>
      </c>
      <c r="M26" s="46">
        <v>14</v>
      </c>
      <c r="N26" s="47">
        <v>3</v>
      </c>
      <c r="O26" s="130">
        <v>1</v>
      </c>
      <c r="P26" s="20">
        <v>6</v>
      </c>
      <c r="Q26" s="18" t="s">
        <v>45</v>
      </c>
      <c r="R26" s="20">
        <v>0</v>
      </c>
      <c r="S26" s="46">
        <v>20</v>
      </c>
      <c r="T26" s="47">
        <v>3</v>
      </c>
      <c r="U26" s="130">
        <v>1</v>
      </c>
      <c r="V26" s="20">
        <v>6</v>
      </c>
      <c r="W26" s="21" t="s">
        <v>45</v>
      </c>
      <c r="X26" s="20">
        <v>0</v>
      </c>
      <c r="Y26" s="74">
        <f t="shared" ref="Y26:Y31" si="1">SUM(D26,F26,J26,L26,P26,R26,V26,X26)</f>
        <v>26</v>
      </c>
      <c r="Z26" s="75">
        <f>SUM(F26,J26,L26,P26,V26)</f>
        <v>26</v>
      </c>
      <c r="AA26" s="32">
        <v>4</v>
      </c>
    </row>
    <row r="27" spans="1:27" s="6" customFormat="1" ht="24" customHeight="1" thickBot="1">
      <c r="A27" s="64">
        <v>2</v>
      </c>
      <c r="B27" s="69" t="s">
        <v>20</v>
      </c>
      <c r="C27" s="137">
        <v>2</v>
      </c>
      <c r="D27" s="34">
        <v>5</v>
      </c>
      <c r="E27" s="132">
        <v>6</v>
      </c>
      <c r="F27" s="24">
        <v>1</v>
      </c>
      <c r="G27" s="48">
        <v>6</v>
      </c>
      <c r="H27" s="49" t="s">
        <v>53</v>
      </c>
      <c r="I27" s="26" t="s">
        <v>45</v>
      </c>
      <c r="J27" s="24">
        <v>0</v>
      </c>
      <c r="K27" s="136">
        <v>6</v>
      </c>
      <c r="L27" s="25">
        <v>1</v>
      </c>
      <c r="M27" s="48">
        <v>7</v>
      </c>
      <c r="N27" s="49">
        <v>6</v>
      </c>
      <c r="O27" s="132">
        <v>5</v>
      </c>
      <c r="P27" s="25">
        <v>2</v>
      </c>
      <c r="Q27" s="136">
        <v>3</v>
      </c>
      <c r="R27" s="25">
        <v>4</v>
      </c>
      <c r="S27" s="48">
        <v>13</v>
      </c>
      <c r="T27" s="49">
        <v>5</v>
      </c>
      <c r="U27" s="23" t="s">
        <v>45</v>
      </c>
      <c r="V27" s="25">
        <v>0</v>
      </c>
      <c r="W27" s="133">
        <v>3</v>
      </c>
      <c r="X27" s="25">
        <v>4</v>
      </c>
      <c r="Y27" s="74">
        <f t="shared" si="1"/>
        <v>17</v>
      </c>
      <c r="Z27" s="74">
        <f>SUM(D27,F27,L27,P27,R27,X27)</f>
        <v>17</v>
      </c>
      <c r="AA27" s="28">
        <v>5</v>
      </c>
    </row>
    <row r="28" spans="1:27" s="6" customFormat="1" ht="24" customHeight="1" thickBot="1">
      <c r="A28" s="64">
        <v>3</v>
      </c>
      <c r="B28" s="13" t="s">
        <v>18</v>
      </c>
      <c r="C28" s="137">
        <v>3</v>
      </c>
      <c r="D28" s="34">
        <v>4</v>
      </c>
      <c r="E28" s="23">
        <v>5</v>
      </c>
      <c r="F28" s="24">
        <v>2</v>
      </c>
      <c r="G28" s="48">
        <v>6</v>
      </c>
      <c r="H28" s="49" t="s">
        <v>53</v>
      </c>
      <c r="I28" s="133">
        <v>2</v>
      </c>
      <c r="J28" s="24">
        <v>5</v>
      </c>
      <c r="K28" s="136">
        <v>4</v>
      </c>
      <c r="L28" s="25">
        <v>3</v>
      </c>
      <c r="M28" s="48">
        <v>14</v>
      </c>
      <c r="N28" s="49">
        <v>4</v>
      </c>
      <c r="O28" s="132">
        <v>2</v>
      </c>
      <c r="P28" s="25">
        <v>5</v>
      </c>
      <c r="Q28" s="33" t="s">
        <v>45</v>
      </c>
      <c r="R28" s="25">
        <v>0</v>
      </c>
      <c r="S28" s="48">
        <v>19</v>
      </c>
      <c r="T28" s="49">
        <v>4</v>
      </c>
      <c r="U28" s="132">
        <v>2</v>
      </c>
      <c r="V28" s="25">
        <v>5</v>
      </c>
      <c r="W28" s="132">
        <v>1</v>
      </c>
      <c r="X28" s="25">
        <v>6</v>
      </c>
      <c r="Y28" s="74">
        <f t="shared" si="1"/>
        <v>30</v>
      </c>
      <c r="Z28" s="74">
        <f>SUM(D28,J28,L28,P28,V28,X28)</f>
        <v>28</v>
      </c>
      <c r="AA28" s="27">
        <v>2</v>
      </c>
    </row>
    <row r="29" spans="1:27" s="6" customFormat="1" ht="24" customHeight="1" thickBot="1">
      <c r="A29" s="64">
        <v>4</v>
      </c>
      <c r="B29" s="13" t="s">
        <v>7</v>
      </c>
      <c r="C29" s="41" t="s">
        <v>45</v>
      </c>
      <c r="D29" s="34">
        <v>0</v>
      </c>
      <c r="E29" s="132">
        <v>3</v>
      </c>
      <c r="F29" s="24">
        <v>4</v>
      </c>
      <c r="G29" s="48">
        <v>4</v>
      </c>
      <c r="H29" s="49">
        <v>5</v>
      </c>
      <c r="I29" s="133">
        <v>1</v>
      </c>
      <c r="J29" s="24">
        <v>6</v>
      </c>
      <c r="K29" s="136">
        <v>1</v>
      </c>
      <c r="L29" s="25">
        <v>6</v>
      </c>
      <c r="M29" s="48">
        <v>16</v>
      </c>
      <c r="N29" s="49">
        <v>1</v>
      </c>
      <c r="O29" s="132">
        <v>3</v>
      </c>
      <c r="P29" s="25">
        <v>4</v>
      </c>
      <c r="Q29" s="136">
        <v>1</v>
      </c>
      <c r="R29" s="25">
        <v>6</v>
      </c>
      <c r="S29" s="48">
        <v>26</v>
      </c>
      <c r="T29" s="49">
        <v>1</v>
      </c>
      <c r="U29" s="132">
        <v>3</v>
      </c>
      <c r="V29" s="25">
        <v>4</v>
      </c>
      <c r="W29" s="35" t="s">
        <v>45</v>
      </c>
      <c r="X29" s="25">
        <v>0</v>
      </c>
      <c r="Y29" s="74">
        <f t="shared" si="1"/>
        <v>30</v>
      </c>
      <c r="Z29" s="75">
        <f>SUM(F29,J29,L29,P29,R29,V29)</f>
        <v>30</v>
      </c>
      <c r="AA29" s="27">
        <v>1</v>
      </c>
    </row>
    <row r="30" spans="1:27" s="6" customFormat="1" ht="24" customHeight="1" thickBot="1">
      <c r="A30" s="61">
        <v>5</v>
      </c>
      <c r="B30" s="70" t="s">
        <v>41</v>
      </c>
      <c r="C30" s="133">
        <v>1</v>
      </c>
      <c r="D30" s="63">
        <v>6</v>
      </c>
      <c r="E30" s="137">
        <v>2</v>
      </c>
      <c r="F30" s="34">
        <v>5</v>
      </c>
      <c r="G30" s="52">
        <v>11</v>
      </c>
      <c r="H30" s="53">
        <v>1</v>
      </c>
      <c r="I30" s="41">
        <v>5</v>
      </c>
      <c r="J30" s="34">
        <v>2</v>
      </c>
      <c r="K30" s="33">
        <v>5</v>
      </c>
      <c r="L30" s="36">
        <v>2</v>
      </c>
      <c r="M30" s="52">
        <v>15</v>
      </c>
      <c r="N30" s="53">
        <v>2</v>
      </c>
      <c r="O30" s="136">
        <v>4</v>
      </c>
      <c r="P30" s="36">
        <v>3</v>
      </c>
      <c r="Q30" s="136">
        <v>2</v>
      </c>
      <c r="R30" s="36">
        <v>5</v>
      </c>
      <c r="S30" s="52">
        <v>23</v>
      </c>
      <c r="T30" s="53">
        <v>2</v>
      </c>
      <c r="U30" s="136">
        <v>4</v>
      </c>
      <c r="V30" s="36">
        <v>3</v>
      </c>
      <c r="W30" s="138">
        <v>2</v>
      </c>
      <c r="X30" s="36">
        <v>5</v>
      </c>
      <c r="Y30" s="74">
        <f t="shared" si="1"/>
        <v>31</v>
      </c>
      <c r="Z30" s="74">
        <f>SUM(D30,F30,P30,R30,V30,X30)</f>
        <v>27</v>
      </c>
      <c r="AA30" s="42">
        <v>3</v>
      </c>
    </row>
    <row r="31" spans="1:27" s="6" customFormat="1" ht="24" customHeight="1" thickBot="1">
      <c r="A31" s="66">
        <v>6</v>
      </c>
      <c r="B31" s="71" t="s">
        <v>47</v>
      </c>
      <c r="C31" s="67" t="s">
        <v>45</v>
      </c>
      <c r="D31" s="62">
        <v>0</v>
      </c>
      <c r="E31" s="134">
        <v>4</v>
      </c>
      <c r="F31" s="30">
        <v>3</v>
      </c>
      <c r="G31" s="50">
        <v>3</v>
      </c>
      <c r="H31" s="51">
        <v>6</v>
      </c>
      <c r="I31" s="135">
        <v>4</v>
      </c>
      <c r="J31" s="30">
        <v>3</v>
      </c>
      <c r="K31" s="134">
        <v>2</v>
      </c>
      <c r="L31" s="31">
        <v>5</v>
      </c>
      <c r="M31" s="50">
        <v>11</v>
      </c>
      <c r="N31" s="51">
        <v>5</v>
      </c>
      <c r="O31" s="29" t="s">
        <v>45</v>
      </c>
      <c r="P31" s="31">
        <v>0</v>
      </c>
      <c r="Q31" s="29" t="s">
        <v>45</v>
      </c>
      <c r="R31" s="31">
        <v>0</v>
      </c>
      <c r="S31" s="50">
        <v>11</v>
      </c>
      <c r="T31" s="51">
        <v>6</v>
      </c>
      <c r="U31" s="29" t="s">
        <v>45</v>
      </c>
      <c r="V31" s="31">
        <v>0</v>
      </c>
      <c r="W31" s="29" t="s">
        <v>45</v>
      </c>
      <c r="X31" s="31">
        <v>0</v>
      </c>
      <c r="Y31" s="75">
        <f t="shared" si="1"/>
        <v>11</v>
      </c>
      <c r="Z31" s="75">
        <f>SUM(F31,J31,L31,)</f>
        <v>11</v>
      </c>
      <c r="AA31" s="38">
        <v>6</v>
      </c>
    </row>
    <row r="32" spans="1:27" s="1" customFormat="1"/>
    <row r="33" spans="1:2" s="1" customFormat="1">
      <c r="A33" s="12"/>
      <c r="B33" s="1" t="s">
        <v>43</v>
      </c>
    </row>
    <row r="34" spans="1:2" s="92" customFormat="1" ht="20.25">
      <c r="A34" s="92" t="s">
        <v>42</v>
      </c>
    </row>
  </sheetData>
  <mergeCells count="35">
    <mergeCell ref="AA8:AA11"/>
    <mergeCell ref="K10:L10"/>
    <mergeCell ref="G10:H10"/>
    <mergeCell ref="A34:XFD34"/>
    <mergeCell ref="A4:AA4"/>
    <mergeCell ref="A6:AA6"/>
    <mergeCell ref="Z7:AA7"/>
    <mergeCell ref="I8:J9"/>
    <mergeCell ref="Q8:R9"/>
    <mergeCell ref="W8:X9"/>
    <mergeCell ref="C8:D9"/>
    <mergeCell ref="S9:T9"/>
    <mergeCell ref="Z8:Z11"/>
    <mergeCell ref="I10:J10"/>
    <mergeCell ref="W10:X10"/>
    <mergeCell ref="O8:P9"/>
    <mergeCell ref="A18:AA18"/>
    <mergeCell ref="S8:T8"/>
    <mergeCell ref="G9:H9"/>
    <mergeCell ref="A25:AA25"/>
    <mergeCell ref="B8:B11"/>
    <mergeCell ref="A8:A11"/>
    <mergeCell ref="Q10:R10"/>
    <mergeCell ref="M10:N10"/>
    <mergeCell ref="M9:N9"/>
    <mergeCell ref="O10:P10"/>
    <mergeCell ref="C10:D10"/>
    <mergeCell ref="E10:F10"/>
    <mergeCell ref="E8:F9"/>
    <mergeCell ref="Y8:Y11"/>
    <mergeCell ref="S10:T10"/>
    <mergeCell ref="K8:L9"/>
    <mergeCell ref="U8:V9"/>
    <mergeCell ref="U10:V10"/>
    <mergeCell ref="A12:AA12"/>
  </mergeCells>
  <phoneticPr fontId="0" type="noConversion"/>
  <printOptions horizontalCentered="1"/>
  <pageMargins left="0.51181102362204722" right="0.15748031496062992" top="0.15748031496062992" bottom="0.15748031496062992" header="0.19685039370078741" footer="0.19685039370078741"/>
  <pageSetup paperSize="9" scale="6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Черников В.В.</dc:creator>
  <cp:lastModifiedBy>Вадим Лукьянов</cp:lastModifiedBy>
  <cp:lastPrinted>2018-08-27T11:54:02Z</cp:lastPrinted>
  <dcterms:created xsi:type="dcterms:W3CDTF">2013-07-15T05:48:38Z</dcterms:created>
  <dcterms:modified xsi:type="dcterms:W3CDTF">2018-08-27T11:54:23Z</dcterms:modified>
</cp:coreProperties>
</file>